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Haftalık Rapor Yeni\2018 Rapor\2018_36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Q10" i="10" l="1"/>
  <c r="O10" i="10"/>
  <c r="Q9" i="10"/>
  <c r="Q8" i="10"/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<sst xmlns="http://schemas.openxmlformats.org/spreadsheetml/2006/main" count="63" uniqueCount="38">
  <si>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</si>
  <si>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</si>
  <si>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</si>
  <si>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</si>
  <si>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</si>
  <si>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</si>
  <si>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</si>
  <si>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</si>
  <si>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</si>
  <si>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</si>
  <si>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</si>
  <si>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</si>
  <si>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</si>
  <si>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</si>
  <si>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</si>
  <si>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</si>
  <si>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</si>
  <si>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</si>
  <si>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</si>
  <si>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</si>
  <si>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</si>
  <si>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</si>
  <si>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</si>
  <si>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</si>
  <si>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</si>
  <si>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</si>
  <si>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</si>
  <si>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</si>
  <si>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</si>
  <si>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</si>
  <si>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</si>
  <si>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</si>
  <si>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</si>
  <si>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</si>
  <si>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</si>
  <si>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</si>
  <si>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</si>
  <si>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302 / 2018 - 36.HAFTA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</si>
</sst>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Akaryakıt!$C$6:$G$6</c:f>
              <c:numCache>
                <c:formatCode>m/d/yyyy</c:formatCode>
                <c:ptCount val="5"/>
                <c:pt idx="0">
                  <c:v>43346</c:v>
                </c:pt>
                <c:pt idx="1">
                  <c:v>43347</c:v>
                </c:pt>
                <c:pt idx="2">
                  <c:v>43348</c:v>
                </c:pt>
                <c:pt idx="3">
                  <c:v>43349</c:v>
                </c:pt>
                <c:pt idx="4">
                  <c:v>43350</c:v>
                </c:pt>
              </c:numCache>
            </c:numRef>
          </c:cat>
          <c:val>
            <c:numRef>
              <c:f>Akaryakıt!$C$7:$G$7</c:f>
              <c:numCache>
                <c:formatCode>#,##0</c:formatCode>
                <c:ptCount val="5"/>
                <c:pt idx="0">
                  <c:v>66557960.171899997</c:v>
                </c:pt>
                <c:pt idx="1">
                  <c:v>67057192.755199999</c:v>
                </c:pt>
                <c:pt idx="2">
                  <c:v>65006002.604300298</c:v>
                </c:pt>
                <c:pt idx="3">
                  <c:v>63094171.351699904</c:v>
                </c:pt>
                <c:pt idx="4">
                  <c:v>64418365.627700098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Akaryakıt!$C$6:$G$6</c:f>
              <c:numCache>
                <c:formatCode>m/d/yyyy</c:formatCode>
                <c:ptCount val="5"/>
                <c:pt idx="0">
                  <c:v>43346</c:v>
                </c:pt>
                <c:pt idx="1">
                  <c:v>43347</c:v>
                </c:pt>
                <c:pt idx="2">
                  <c:v>43348</c:v>
                </c:pt>
                <c:pt idx="3">
                  <c:v>43349</c:v>
                </c:pt>
                <c:pt idx="4">
                  <c:v>43350</c:v>
                </c:pt>
              </c:numCache>
            </c:numRef>
          </c:cat>
          <c:val>
            <c:numRef>
              <c:f>Akaryakıt!$C$8:$G$8</c:f>
              <c:numCache>
                <c:formatCode>#,##0</c:formatCode>
                <c:ptCount val="5"/>
                <c:pt idx="0">
                  <c:v>9751419.6365999803</c:v>
                </c:pt>
                <c:pt idx="1">
                  <c:v>9385272.0739999805</c:v>
                </c:pt>
                <c:pt idx="2">
                  <c:v>9324265.7973999791</c:v>
                </c:pt>
                <c:pt idx="3">
                  <c:v>9095560.1396999806</c:v>
                </c:pt>
                <c:pt idx="4">
                  <c:v>9912872.3150999993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093152"/>
        <c:axId val="308093544"/>
      </c:lineChart>
      <c:dateAx>
        <c:axId val="3080931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8093544"/>
        <c:crosses val="autoZero"/>
        <c:auto val="1"/>
        <c:lblOffset val="100"/>
        <c:baseTimeUnit val="days"/>
      </c:dateAx>
      <c:valAx>
        <c:axId val="308093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30809315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582293</xdr:colOff>
      <xdr:row>42</xdr:row>
      <xdr:rowOff>104103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841625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13</xdr:row>
      <xdr:rowOff>122465</xdr:rowOff>
    </xdr:from>
    <xdr:to>
      <xdr:col>20</xdr:col>
      <xdr:colOff>449306</xdr:colOff>
      <xdr:row>32</xdr:row>
      <xdr:rowOff>142592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107" y="2680608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U64" sqref="U64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K56" sqref="K56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43345</v>
      </c>
      <c r="L4" s="80">
        <v>43346</v>
      </c>
      <c r="M4" s="80">
        <v>43347</v>
      </c>
      <c r="N4" s="80">
        <v>43348</v>
      </c>
      <c r="O4" s="80">
        <v>43349</v>
      </c>
      <c r="P4" s="80">
        <v>43350</v>
      </c>
      <c r="Q4" s="80">
        <v>43351</v>
      </c>
      <c r="R4" s="80">
        <v>43352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904341.79999999993</v>
      </c>
      <c r="M5" s="19">
        <v>923371.07</v>
      </c>
      <c r="N5" s="19">
        <v>916580.7100000002</v>
      </c>
      <c r="O5" s="19">
        <v>881271.82999999984</v>
      </c>
      <c r="P5" s="19">
        <v>860186.24999999988</v>
      </c>
      <c r="Q5" s="19">
        <v>816526.57999999984</v>
      </c>
      <c r="R5" s="19">
        <v>721682.37000000011</v>
      </c>
      <c r="S5" s="20">
        <v>860565.80142857146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116375.88103099998</v>
      </c>
      <c r="M6" s="19">
        <v>120652.49234900001</v>
      </c>
      <c r="N6" s="19">
        <v>121410.94015899999</v>
      </c>
      <c r="O6" s="19">
        <v>123297.989386</v>
      </c>
      <c r="P6" s="19">
        <v>125155.24326700001</v>
      </c>
      <c r="Q6" s="19">
        <v>112539.725875</v>
      </c>
      <c r="R6" s="19">
        <v>99739.145542000013</v>
      </c>
      <c r="S6" s="20">
        <v>117024.48822985713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56977.469796999998</v>
      </c>
      <c r="M7" s="19">
        <v>61560.676593000004</v>
      </c>
      <c r="N7" s="19">
        <v>60499.881052000004</v>
      </c>
      <c r="O7" s="19">
        <v>61063.013998000002</v>
      </c>
      <c r="P7" s="19">
        <v>57716.896408000001</v>
      </c>
      <c r="Q7" s="19">
        <v>50816.682968000001</v>
      </c>
      <c r="R7" s="19">
        <v>40638.507814999997</v>
      </c>
      <c r="S7" s="20">
        <v>55610.446947285724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55241.82</v>
      </c>
      <c r="M8" s="20">
        <v>56920.000000000007</v>
      </c>
      <c r="N8" s="20">
        <v>59111.92</v>
      </c>
      <c r="O8" s="20">
        <v>55558.36</v>
      </c>
      <c r="P8" s="20">
        <v>60219.76999999999</v>
      </c>
      <c r="Q8" s="20">
        <v>54027.86</v>
      </c>
      <c r="R8" s="20">
        <v>45044.340000000004</v>
      </c>
      <c r="S8" s="20">
        <v>55160.58142857143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49330421.800999902</v>
      </c>
      <c r="L9" s="19">
        <v>66557960.171899997</v>
      </c>
      <c r="M9" s="19">
        <v>67057192.755199999</v>
      </c>
      <c r="N9" s="19">
        <v>65006002.604300298</v>
      </c>
      <c r="O9" s="19">
        <v>63094171.351699904</v>
      </c>
      <c r="P9" s="19">
        <v>64418365.627700098</v>
      </c>
      <c r="Q9" s="19">
        <v>0</v>
      </c>
      <c r="R9" s="19" t="s">
        <v>31</v>
      </c>
      <c r="S9" s="20">
        <v>53637730.615971453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10071070.9907999</v>
      </c>
      <c r="L10" s="19">
        <v>9751419.6365999803</v>
      </c>
      <c r="M10" s="19">
        <v>9385272.0739999805</v>
      </c>
      <c r="N10" s="19">
        <v>9324265.7973999791</v>
      </c>
      <c r="O10" s="19">
        <v>9095560.1396999806</v>
      </c>
      <c r="P10" s="19">
        <v>9912872.3150999993</v>
      </c>
      <c r="Q10" s="19">
        <v>0</v>
      </c>
      <c r="R10" s="19" t="s">
        <v>31</v>
      </c>
      <c r="S10" s="20">
        <v>8220065.8505142611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P59" sqref="P58:P59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43346</v>
      </c>
      <c r="K4" s="83">
        <v>43347</v>
      </c>
      <c r="L4" s="83">
        <v>43348</v>
      </c>
      <c r="M4" s="83">
        <v>43349</v>
      </c>
      <c r="N4" s="83">
        <v>43350</v>
      </c>
      <c r="O4" s="83">
        <v>43351</v>
      </c>
      <c r="P4" s="83">
        <v>43352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80.800304503427427</v>
      </c>
      <c r="K5" s="30">
        <v>82.406280862022427</v>
      </c>
      <c r="L5" s="30">
        <v>81.923060869697451</v>
      </c>
      <c r="M5" s="30">
        <v>79.283282549462427</v>
      </c>
      <c r="N5" s="30">
        <v>77.213585763452429</v>
      </c>
      <c r="O5" s="30">
        <v>73.64786099899743</v>
      </c>
      <c r="P5" s="30">
        <v>65.606720395592447</v>
      </c>
      <c r="Q5" s="30">
        <v>77.268727991807438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106.46941907100042</v>
      </c>
      <c r="K6" s="30">
        <v>110.38198513353909</v>
      </c>
      <c r="L6" s="30">
        <v>111.07587030124716</v>
      </c>
      <c r="M6" s="30">
        <v>112.80228502891356</v>
      </c>
      <c r="N6" s="30">
        <v>114.50144073046961</v>
      </c>
      <c r="O6" s="30">
        <v>102.95981547180838</v>
      </c>
      <c r="P6" s="30">
        <v>91.248880699480921</v>
      </c>
      <c r="Q6" s="30">
        <v>107.06281377663701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11.048364000000001</v>
      </c>
      <c r="K7" s="30">
        <v>11.384000000000002</v>
      </c>
      <c r="L7" s="30">
        <v>11.822384</v>
      </c>
      <c r="M7" s="30">
        <v>11.111672</v>
      </c>
      <c r="N7" s="30">
        <v>12.043953999999998</v>
      </c>
      <c r="O7" s="30">
        <v>10.805572000000002</v>
      </c>
      <c r="P7" s="30">
        <v>9.0088680000000014</v>
      </c>
      <c r="Q7" s="30">
        <v>11.032116285714286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57.229529264007354</v>
      </c>
      <c r="K8" s="30">
        <v>57.658791904594942</v>
      </c>
      <c r="L8" s="30">
        <v>55.895086309294591</v>
      </c>
      <c r="M8" s="30">
        <v>54.2512077659024</v>
      </c>
      <c r="N8" s="30">
        <v>55.389809593149792</v>
      </c>
      <c r="O8" s="30" t="s">
        <v>31</v>
      </c>
      <c r="P8" s="30" t="s">
        <v>31</v>
      </c>
      <c r="Q8" s="30">
        <f>AVERAGE(J8:P8)</f>
        <v>56.084884967389812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7.630085569863402</v>
      </c>
      <c r="K9" s="30">
        <v>7.3435901324863471</v>
      </c>
      <c r="L9" s="30">
        <v>7.2958552253544999</v>
      </c>
      <c r="M9" s="30">
        <v>7.1169024365715003</v>
      </c>
      <c r="N9" s="30">
        <v>7.7564156631572141</v>
      </c>
      <c r="O9" s="30" t="s">
        <v>31</v>
      </c>
      <c r="P9" s="30" t="s">
        <v>31</v>
      </c>
      <c r="Q9" s="30">
        <f>AVERAGE(J9:P9)</f>
        <v>7.4285698054865934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263.17770240829861</v>
      </c>
      <c r="K10" s="84">
        <v>269.17464803264278</v>
      </c>
      <c r="L10" s="84">
        <v>268.0122567055937</v>
      </c>
      <c r="M10" s="84">
        <v>264.56534978084989</v>
      </c>
      <c r="N10" s="84">
        <v>266.90520575022902</v>
      </c>
      <c r="O10" s="84">
        <f>SUM(O5:O9)</f>
        <v>187.41324847080583</v>
      </c>
      <c r="P10" s="84">
        <v>165.86446909507339</v>
      </c>
      <c r="Q10" s="84">
        <f>AVERAGE(J10:P10)</f>
        <v>240.73041146335618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G53" sqref="G53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43346</v>
      </c>
      <c r="D6" s="90">
        <v>43347</v>
      </c>
      <c r="E6" s="90">
        <v>43348</v>
      </c>
      <c r="F6" s="90">
        <v>43349</v>
      </c>
      <c r="G6" s="90">
        <v>43350</v>
      </c>
      <c r="H6" s="90">
        <v>43351</v>
      </c>
      <c r="I6" s="90">
        <v>43352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66557960.171899997</v>
      </c>
      <c r="D7" s="93">
        <v>67057192.755199999</v>
      </c>
      <c r="E7" s="93">
        <v>65006002.604300298</v>
      </c>
      <c r="F7" s="93">
        <v>63094171.351699904</v>
      </c>
      <c r="G7" s="93">
        <v>64418365.627700098</v>
      </c>
      <c r="H7" s="93">
        <v>0</v>
      </c>
      <c r="I7" s="93" t="s">
        <v>31</v>
      </c>
      <c r="J7" s="93">
        <v>326133692.5108003</v>
      </c>
      <c r="K7" s="94">
        <v>54355615.418466717</v>
      </c>
      <c r="L7" s="95">
        <v>0.86452135351152704</v>
      </c>
    </row>
    <row r="8" spans="1:13" s="14" customFormat="1" x14ac:dyDescent="0.25">
      <c r="A8" s="97" t="s">
        <v>24</v>
      </c>
      <c r="B8" s="98" t="s">
        <v>17</v>
      </c>
      <c r="C8" s="93">
        <v>9751419.6365999803</v>
      </c>
      <c r="D8" s="93">
        <v>9385272.0739999805</v>
      </c>
      <c r="E8" s="93">
        <v>9324265.7973999791</v>
      </c>
      <c r="F8" s="93">
        <v>9095560.1396999806</v>
      </c>
      <c r="G8" s="93">
        <v>9912872.3150999993</v>
      </c>
      <c r="H8" s="93">
        <v>0</v>
      </c>
      <c r="I8" s="93" t="s">
        <v>31</v>
      </c>
      <c r="J8" s="93">
        <v>47469389.962799922</v>
      </c>
      <c r="K8" s="94">
        <v>7911564.9937999872</v>
      </c>
      <c r="L8" s="95">
        <v>0.13547864648847302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2018-09-13T05:57:12Z</dcterms:modified>
</cp:coreProperties>
</file>